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44 сесія\5. бюджет\"/>
    </mc:Choice>
  </mc:AlternateContent>
  <bookViews>
    <workbookView xWindow="0" yWindow="0" windowWidth="20490" windowHeight="7620"/>
  </bookViews>
  <sheets>
    <sheet name="додаток 2 " sheetId="1" r:id="rId1"/>
  </sheets>
  <definedNames>
    <definedName name="В15">#REF!</definedName>
    <definedName name="_xlnm.Print_Area" localSheetId="0">'додаток 2 '!$A$1:$F$38</definedName>
  </definedNames>
  <calcPr calcId="162913"/>
</workbook>
</file>

<file path=xl/calcChain.xml><?xml version="1.0" encoding="utf-8"?>
<calcChain xmlns="http://schemas.openxmlformats.org/spreadsheetml/2006/main">
  <c r="D16" i="1" l="1"/>
  <c r="D11" i="1"/>
  <c r="D13" i="1"/>
  <c r="D12" i="1"/>
  <c r="E16" i="1"/>
  <c r="C16" i="1"/>
  <c r="E13" i="1"/>
  <c r="E12" i="1"/>
  <c r="F16" i="1"/>
  <c r="F11" i="1"/>
  <c r="F10" i="1"/>
  <c r="F13" i="1"/>
  <c r="F12" i="1"/>
  <c r="C14" i="1"/>
  <c r="C15" i="1"/>
  <c r="C17" i="1"/>
  <c r="C18" i="1"/>
  <c r="C19" i="1"/>
  <c r="D28" i="1"/>
  <c r="D24" i="1"/>
  <c r="E28" i="1"/>
  <c r="E24" i="1"/>
  <c r="E20" i="1"/>
  <c r="F28" i="1"/>
  <c r="F24" i="1"/>
  <c r="F20" i="1"/>
  <c r="C23" i="1"/>
  <c r="D22" i="1"/>
  <c r="D21" i="1"/>
  <c r="E22" i="1"/>
  <c r="C22" i="1"/>
  <c r="F22" i="1"/>
  <c r="F21" i="1"/>
  <c r="D25" i="1"/>
  <c r="E27" i="1"/>
  <c r="E25" i="1"/>
  <c r="F27" i="1"/>
  <c r="F25" i="1"/>
  <c r="C29" i="1"/>
  <c r="C30" i="1"/>
  <c r="C31" i="1"/>
  <c r="E21" i="1"/>
  <c r="C21" i="1"/>
  <c r="C13" i="1"/>
  <c r="C12" i="1"/>
  <c r="E11" i="1"/>
  <c r="E10" i="1"/>
  <c r="C24" i="1"/>
  <c r="D20" i="1"/>
  <c r="C20" i="1"/>
  <c r="C28" i="1"/>
  <c r="C11" i="1"/>
  <c r="C10" i="1"/>
  <c r="D10" i="1"/>
</calcChain>
</file>

<file path=xl/sharedStrings.xml><?xml version="1.0" encoding="utf-8"?>
<sst xmlns="http://schemas.openxmlformats.org/spreadsheetml/2006/main" count="39" uniqueCount="35">
  <si>
    <t>Додаток 2</t>
  </si>
  <si>
    <t>грн.</t>
  </si>
  <si>
    <t>Код</t>
  </si>
  <si>
    <t>Найменування 
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</si>
  <si>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</si>
  <si>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</si>
  <si>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</si>
  <si>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</si>
  <si>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Фінансування бюджету за типом кредитора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</si>
  <si>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</si>
  <si>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</si>
  <si>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</si>
  <si>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</si>
  <si>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</si>
  <si>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</si>
  <si>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</si>
  <si>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</si>
  <si>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</si>
  <si>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бюджету за типом боргового зобов"язання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</si>
  <si>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</si>
  <si>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</si>
  <si>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</si>
  <si>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</si>
  <si>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</si>
  <si>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</si>
  <si>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 xml:space="preserve">Начальник фінансового управління Мелітопольської міської ради </t>
  </si>
  <si>
    <t xml:space="preserve">Мелітопольський міський голова </t>
  </si>
  <si>
    <t xml:space="preserve">Фінансування бюджету м. Мелітополя на 2018 рік 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</si>
  <si>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</si>
  <si>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</si>
  <si>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</si>
  <si>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</si>
  <si>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до рішення _____ сесії  Мелітопольської міської ради Запорізької області ____скликання від __________ №_____</t>
  </si>
  <si>
    <t>Я. ЧАБАН</t>
  </si>
  <si>
    <t>С. МІНЬКО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</si>
</sst>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#,##0_ ;\-#,##0\ "/>
    <numFmt numFmtId="173" formatCode="0.0"/>
  </numFmts>
  <fonts count="31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indexed="12"/>
      <name val="Times New Roman"/>
      <family val="1"/>
      <charset val="204"/>
    </font>
    <font>
      <sz val="13"/>
      <color indexed="12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8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47">
    <xf numFmtId="0" fontId="0" fillId="0" borderId="0" xfId="0"/>
    <xf numFmtId="0" fontId="13" fillId="0" borderId="0" xfId="36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0" fillId="0" borderId="0" xfId="36" applyFont="1" applyAlignment="1">
      <alignment horizontal="left"/>
    </xf>
    <xf numFmtId="0" fontId="0" fillId="0" borderId="0" xfId="0" applyFont="1"/>
    <xf numFmtId="0" fontId="0" fillId="0" borderId="0" xfId="36" applyFont="1" applyAlignment="1">
      <alignment horizontal="center" vertical="center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3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0" fontId="24" fillId="24" borderId="2" xfId="36" applyNumberFormat="1" applyFont="1" applyFill="1" applyBorder="1" applyAlignment="1" applyProtection="1">
      <alignment horizontal="center" vertical="center"/>
    </xf>
    <xf numFmtId="172" fontId="24" fillId="24" borderId="2" xfId="36" applyNumberFormat="1" applyFont="1" applyFill="1" applyBorder="1" applyAlignment="1" applyProtection="1">
      <alignment horizontal="center" vertical="center"/>
    </xf>
    <xf numFmtId="172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left" vertical="center"/>
    </xf>
    <xf numFmtId="0" fontId="20" fillId="0" borderId="2" xfId="36" applyFont="1" applyBorder="1" applyAlignment="1">
      <alignment horizontal="justify" wrapText="1"/>
    </xf>
    <xf numFmtId="172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/>
    <xf numFmtId="0" fontId="20" fillId="0" borderId="2" xfId="36" applyNumberFormat="1" applyFont="1" applyFill="1" applyBorder="1" applyAlignment="1" applyProtection="1">
      <alignment horizontal="justify" wrapText="1"/>
    </xf>
    <xf numFmtId="172" fontId="20" fillId="0" borderId="2" xfId="36" applyNumberFormat="1" applyFont="1" applyFill="1" applyBorder="1" applyAlignment="1" applyProtection="1">
      <alignment horizontal="center"/>
    </xf>
    <xf numFmtId="0" fontId="20" fillId="0" borderId="0" xfId="0" applyFont="1" applyAlignment="1">
      <alignment horizontal="justify" wrapText="1"/>
    </xf>
    <xf numFmtId="0" fontId="20" fillId="0" borderId="2" xfId="0" applyFont="1" applyBorder="1" applyAlignment="1">
      <alignment horizontal="justify" wrapText="1"/>
    </xf>
    <xf numFmtId="0" fontId="20" fillId="0" borderId="0" xfId="36" applyNumberFormat="1" applyFont="1" applyFill="1" applyBorder="1" applyAlignment="1" applyProtection="1">
      <alignment horizontal="justify" wrapText="1"/>
    </xf>
    <xf numFmtId="1" fontId="20" fillId="0" borderId="0" xfId="36" applyNumberFormat="1" applyFont="1" applyFill="1" applyBorder="1" applyAlignment="1">
      <alignment horizontal="right" vertical="center"/>
    </xf>
    <xf numFmtId="0" fontId="0" fillId="0" borderId="0" xfId="0" applyFont="1" applyAlignment="1">
      <alignment wrapText="1"/>
    </xf>
    <xf numFmtId="0" fontId="25" fillId="0" borderId="0" xfId="0" applyFont="1"/>
    <xf numFmtId="0" fontId="26" fillId="0" borderId="0" xfId="0" applyFont="1"/>
    <xf numFmtId="0" fontId="0" fillId="0" borderId="0" xfId="36" applyFont="1"/>
    <xf numFmtId="173" fontId="0" fillId="0" borderId="0" xfId="36" applyNumberFormat="1" applyFont="1" applyBorder="1"/>
    <xf numFmtId="0" fontId="0" fillId="0" borderId="0" xfId="36" applyNumberFormat="1" applyFont="1" applyFill="1" applyBorder="1" applyAlignment="1" applyProtection="1"/>
    <xf numFmtId="0" fontId="0" fillId="0" borderId="0" xfId="0" applyFont="1" applyAlignment="1">
      <alignment horizontal="left" wrapText="1"/>
    </xf>
    <xf numFmtId="172" fontId="13" fillId="0" borderId="0" xfId="36" applyNumberFormat="1"/>
    <xf numFmtId="172" fontId="29" fillId="24" borderId="2" xfId="36" applyNumberFormat="1" applyFont="1" applyFill="1" applyBorder="1" applyAlignment="1" applyProtection="1">
      <alignment horizontal="center" vertical="center"/>
    </xf>
    <xf numFmtId="172" fontId="30" fillId="0" borderId="2" xfId="36" applyNumberFormat="1" applyFont="1" applyFill="1" applyBorder="1" applyAlignment="1" applyProtection="1">
      <alignment horizontal="center" vertical="center"/>
    </xf>
    <xf numFmtId="172" fontId="30" fillId="0" borderId="2" xfId="36" applyNumberFormat="1" applyFont="1" applyBorder="1" applyAlignment="1">
      <alignment horizontal="center" wrapText="1"/>
    </xf>
    <xf numFmtId="0" fontId="30" fillId="0" borderId="2" xfId="36" applyFont="1" applyBorder="1" applyAlignment="1">
      <alignment horizontal="center" wrapText="1"/>
    </xf>
    <xf numFmtId="0" fontId="30" fillId="0" borderId="2" xfId="36" applyNumberFormat="1" applyFont="1" applyFill="1" applyBorder="1" applyAlignment="1" applyProtection="1">
      <alignment horizontal="center" wrapText="1"/>
    </xf>
    <xf numFmtId="172" fontId="30" fillId="0" borderId="2" xfId="36" applyNumberFormat="1" applyFont="1" applyFill="1" applyBorder="1" applyAlignment="1" applyProtection="1">
      <alignment horizontal="center"/>
    </xf>
    <xf numFmtId="172" fontId="30" fillId="0" borderId="2" xfId="0" applyNumberFormat="1" applyFont="1" applyBorder="1" applyAlignment="1">
      <alignment horizontal="center" wrapText="1"/>
    </xf>
    <xf numFmtId="0" fontId="25" fillId="0" borderId="0" xfId="36" applyNumberFormat="1" applyFont="1" applyFill="1" applyBorder="1" applyAlignment="1" applyProtection="1">
      <alignment horizontal="center" wrapText="1"/>
    </xf>
    <xf numFmtId="0" fontId="25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21" fillId="0" borderId="0" xfId="36" applyFont="1" applyBorder="1" applyAlignment="1">
      <alignment horizontal="center" vertical="center"/>
    </xf>
    <xf numFmtId="0" fontId="22" fillId="0" borderId="2" xfId="0" applyNumberFormat="1" applyFont="1" applyFill="1" applyBorder="1" applyAlignment="1" applyProtection="1">
      <alignment horizontal="center" vertical="center" wrapText="1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topLeftCell="A16" workbookViewId="0">
      <selection activeCell="F32" sqref="F32"/>
    </sheetView>
  </sheetViews>
  <sheetFormatPr defaultColWidth="8" defaultRowHeight="12.75" x14ac:dyDescent="0.2"/>
  <cols>
    <col min="1" max="1" width="8" style="1" customWidth="1"/>
    <col min="2" max="2" width="56.5" style="1" customWidth="1"/>
    <col min="3" max="3" width="15.5" style="1" customWidth="1"/>
    <col min="4" max="4" width="15.125" style="1" customWidth="1"/>
    <col min="5" max="5" width="13.25" style="1" customWidth="1"/>
    <col min="6" max="6" width="13.125" style="1" customWidth="1"/>
    <col min="7" max="7" width="8" style="1"/>
    <col min="8" max="8" width="8.5" style="1" bestFit="1" customWidth="1"/>
    <col min="9" max="16384" width="8" style="1"/>
  </cols>
  <sheetData>
    <row r="1" spans="1:6" ht="16.5" x14ac:dyDescent="0.25">
      <c r="A1" s="2"/>
      <c r="B1" s="3"/>
      <c r="C1" s="3"/>
      <c r="D1" s="4" t="s">
        <v>0</v>
      </c>
    </row>
    <row r="2" spans="1:6" ht="39" customHeight="1" x14ac:dyDescent="0.25">
      <c r="A2" s="2"/>
      <c r="B2" s="3"/>
      <c r="C2" s="3"/>
      <c r="D2" s="42" t="s">
        <v>32</v>
      </c>
      <c r="E2" s="42"/>
      <c r="F2" s="42"/>
    </row>
    <row r="3" spans="1:6" ht="9" customHeight="1" x14ac:dyDescent="0.25">
      <c r="A3" s="2"/>
      <c r="B3" s="3"/>
      <c r="C3" s="3"/>
      <c r="D3" s="41"/>
      <c r="E3" s="41"/>
      <c r="F3" s="41"/>
    </row>
    <row r="4" spans="1:6" ht="32.25" customHeight="1" x14ac:dyDescent="0.2">
      <c r="A4" s="45" t="s">
        <v>27</v>
      </c>
      <c r="B4" s="45"/>
      <c r="C4" s="45"/>
      <c r="D4" s="45"/>
      <c r="E4" s="45"/>
      <c r="F4" s="45"/>
    </row>
    <row r="5" spans="1:6" ht="15.75" x14ac:dyDescent="0.2">
      <c r="A5" s="6"/>
      <c r="B5" s="6"/>
      <c r="C5" s="6"/>
      <c r="D5" s="6"/>
      <c r="E5" s="6"/>
      <c r="F5" s="6"/>
    </row>
    <row r="6" spans="1:6" ht="16.5" x14ac:dyDescent="0.25">
      <c r="A6" s="2"/>
      <c r="B6" s="7"/>
      <c r="C6" s="7"/>
      <c r="D6" s="2"/>
      <c r="E6" s="2"/>
      <c r="F6" s="2" t="s">
        <v>1</v>
      </c>
    </row>
    <row r="7" spans="1:6" ht="15.75" customHeight="1" x14ac:dyDescent="0.2">
      <c r="A7" s="46" t="s">
        <v>2</v>
      </c>
      <c r="B7" s="46" t="s">
        <v>3</v>
      </c>
      <c r="C7" s="46" t="s">
        <v>4</v>
      </c>
      <c r="D7" s="46" t="s">
        <v>5</v>
      </c>
      <c r="E7" s="46" t="s">
        <v>6</v>
      </c>
      <c r="F7" s="46"/>
    </row>
    <row r="8" spans="1:6" ht="45" customHeight="1" x14ac:dyDescent="0.2">
      <c r="A8" s="46"/>
      <c r="B8" s="46"/>
      <c r="C8" s="46"/>
      <c r="D8" s="46"/>
      <c r="E8" s="8" t="s">
        <v>4</v>
      </c>
      <c r="F8" s="9" t="s">
        <v>7</v>
      </c>
    </row>
    <row r="9" spans="1:6" ht="16.5" x14ac:dyDescent="0.2">
      <c r="A9" s="10">
        <v>1</v>
      </c>
      <c r="B9" s="10">
        <v>2</v>
      </c>
      <c r="C9" s="10"/>
      <c r="D9" s="11">
        <v>3</v>
      </c>
      <c r="E9" s="11">
        <v>4</v>
      </c>
      <c r="F9" s="11">
        <v>5</v>
      </c>
    </row>
    <row r="10" spans="1:6" ht="30" customHeight="1" x14ac:dyDescent="0.2">
      <c r="A10" s="10"/>
      <c r="B10" s="12" t="s">
        <v>8</v>
      </c>
      <c r="C10" s="13">
        <f>C11</f>
        <v>85700751</v>
      </c>
      <c r="D10" s="14">
        <f>SUM(D11)</f>
        <v>-96461934</v>
      </c>
      <c r="E10" s="14">
        <f>SUM(E11)</f>
        <v>182162685</v>
      </c>
      <c r="F10" s="14">
        <f>SUM(F11)</f>
        <v>181998935</v>
      </c>
    </row>
    <row r="11" spans="1:6" ht="16.5" x14ac:dyDescent="0.25">
      <c r="A11" s="15" t="s">
        <v>9</v>
      </c>
      <c r="B11" s="16" t="s">
        <v>10</v>
      </c>
      <c r="C11" s="17">
        <f t="shared" ref="C11:C23" si="0">SUM(D11:E11)</f>
        <v>85700751</v>
      </c>
      <c r="D11" s="14">
        <f>SUM(D16+D13)</f>
        <v>-96461934</v>
      </c>
      <c r="E11" s="14">
        <f>SUM(E16+E13)</f>
        <v>182162685</v>
      </c>
      <c r="F11" s="14">
        <f>SUM(F16+F13)</f>
        <v>181998935</v>
      </c>
    </row>
    <row r="12" spans="1:6" ht="16.5" x14ac:dyDescent="0.25">
      <c r="A12" s="15">
        <v>202000</v>
      </c>
      <c r="B12" s="18" t="s">
        <v>28</v>
      </c>
      <c r="C12" s="17">
        <f>SUM(C13)</f>
        <v>50000000</v>
      </c>
      <c r="D12" s="17">
        <f>SUM(D13)</f>
        <v>0</v>
      </c>
      <c r="E12" s="17">
        <f>SUM(E13)</f>
        <v>50000000</v>
      </c>
      <c r="F12" s="17">
        <f>SUM(F13)</f>
        <v>50000000</v>
      </c>
    </row>
    <row r="13" spans="1:6" ht="16.5" x14ac:dyDescent="0.25">
      <c r="A13" s="15">
        <v>202200</v>
      </c>
      <c r="B13" s="18" t="s">
        <v>29</v>
      </c>
      <c r="C13" s="17">
        <f t="shared" si="0"/>
        <v>50000000</v>
      </c>
      <c r="D13" s="14">
        <f>SUM(D15-D14)</f>
        <v>0</v>
      </c>
      <c r="E13" s="14">
        <f>SUM(E14:E15)</f>
        <v>50000000</v>
      </c>
      <c r="F13" s="14">
        <f>SUM(F14:F15)</f>
        <v>50000000</v>
      </c>
    </row>
    <row r="14" spans="1:6" ht="16.5" x14ac:dyDescent="0.25">
      <c r="A14" s="15">
        <v>202210</v>
      </c>
      <c r="B14" s="16" t="s">
        <v>30</v>
      </c>
      <c r="C14" s="17">
        <f t="shared" si="0"/>
        <v>50000000</v>
      </c>
      <c r="D14" s="14">
        <v>0</v>
      </c>
      <c r="E14" s="14">
        <v>50000000</v>
      </c>
      <c r="F14" s="14">
        <v>50000000</v>
      </c>
    </row>
    <row r="15" spans="1:6" ht="16.5" x14ac:dyDescent="0.25">
      <c r="A15" s="19">
        <v>202220</v>
      </c>
      <c r="B15" s="20" t="s">
        <v>31</v>
      </c>
      <c r="C15" s="17">
        <f t="shared" si="0"/>
        <v>0</v>
      </c>
      <c r="D15" s="21">
        <v>0</v>
      </c>
      <c r="E15" s="14"/>
      <c r="F15" s="14"/>
    </row>
    <row r="16" spans="1:6" ht="16.5" x14ac:dyDescent="0.25">
      <c r="A16" s="15">
        <v>208000</v>
      </c>
      <c r="B16" s="16" t="s">
        <v>14</v>
      </c>
      <c r="C16" s="17">
        <f t="shared" si="0"/>
        <v>35700751</v>
      </c>
      <c r="D16" s="14">
        <f>SUM(D17-D18+D19)</f>
        <v>-96461934</v>
      </c>
      <c r="E16" s="14">
        <f>SUM(E17-E18+E19)</f>
        <v>132162685</v>
      </c>
      <c r="F16" s="14">
        <f>SUM(F17-F18+F19)</f>
        <v>131998935</v>
      </c>
    </row>
    <row r="17" spans="1:8" ht="16.5" x14ac:dyDescent="0.25">
      <c r="A17" s="15">
        <v>208100</v>
      </c>
      <c r="B17" s="16" t="s">
        <v>15</v>
      </c>
      <c r="C17" s="17">
        <f t="shared" si="0"/>
        <v>36120371</v>
      </c>
      <c r="D17" s="14">
        <v>27386046</v>
      </c>
      <c r="E17" s="14">
        <v>8734325</v>
      </c>
      <c r="F17" s="14">
        <v>8262894</v>
      </c>
    </row>
    <row r="18" spans="1:8" ht="16.5" x14ac:dyDescent="0.25">
      <c r="A18" s="19">
        <v>208200</v>
      </c>
      <c r="B18" s="20" t="s">
        <v>16</v>
      </c>
      <c r="C18" s="17">
        <f t="shared" si="0"/>
        <v>419620</v>
      </c>
      <c r="D18" s="14">
        <v>50095</v>
      </c>
      <c r="E18" s="14">
        <v>369525</v>
      </c>
      <c r="F18" s="14">
        <v>61844</v>
      </c>
      <c r="H18" s="33"/>
    </row>
    <row r="19" spans="1:8" ht="33" x14ac:dyDescent="0.25">
      <c r="A19" s="15">
        <v>208400</v>
      </c>
      <c r="B19" s="22" t="s">
        <v>17</v>
      </c>
      <c r="C19" s="17">
        <f t="shared" si="0"/>
        <v>0</v>
      </c>
      <c r="D19" s="14">
        <v>-123797885</v>
      </c>
      <c r="E19" s="14">
        <v>123797885</v>
      </c>
      <c r="F19" s="14">
        <v>123797885</v>
      </c>
    </row>
    <row r="20" spans="1:8" ht="31.5" customHeight="1" x14ac:dyDescent="0.2">
      <c r="A20" s="15"/>
      <c r="B20" s="12" t="s">
        <v>18</v>
      </c>
      <c r="C20" s="34">
        <f>D20+E20</f>
        <v>85700751</v>
      </c>
      <c r="D20" s="35">
        <f>SUM(D21+D24)</f>
        <v>-96461934</v>
      </c>
      <c r="E20" s="35">
        <f>SUM(E21+E24)</f>
        <v>182162685</v>
      </c>
      <c r="F20" s="35">
        <f>SUM(F21+F24)</f>
        <v>181998935</v>
      </c>
    </row>
    <row r="21" spans="1:8" ht="16.5" x14ac:dyDescent="0.25">
      <c r="A21" s="19">
        <v>400000</v>
      </c>
      <c r="B21" s="20" t="s">
        <v>19</v>
      </c>
      <c r="C21" s="36">
        <f t="shared" si="0"/>
        <v>50000000</v>
      </c>
      <c r="D21" s="35">
        <f t="shared" ref="D21:F22" si="1">SUM(D22)</f>
        <v>0</v>
      </c>
      <c r="E21" s="35">
        <f t="shared" si="1"/>
        <v>50000000</v>
      </c>
      <c r="F21" s="35">
        <f t="shared" si="1"/>
        <v>50000000</v>
      </c>
    </row>
    <row r="22" spans="1:8" ht="16.5" x14ac:dyDescent="0.25">
      <c r="A22" s="19">
        <v>401100</v>
      </c>
      <c r="B22" s="20" t="s">
        <v>20</v>
      </c>
      <c r="C22" s="36">
        <f t="shared" si="0"/>
        <v>50000000</v>
      </c>
      <c r="D22" s="35">
        <f t="shared" si="1"/>
        <v>0</v>
      </c>
      <c r="E22" s="35">
        <f t="shared" si="1"/>
        <v>50000000</v>
      </c>
      <c r="F22" s="35">
        <f t="shared" si="1"/>
        <v>50000000</v>
      </c>
    </row>
    <row r="23" spans="1:8" ht="16.5" x14ac:dyDescent="0.25">
      <c r="A23" s="19">
        <v>401102</v>
      </c>
      <c r="B23" s="20" t="s">
        <v>21</v>
      </c>
      <c r="C23" s="36">
        <f t="shared" si="0"/>
        <v>50000000</v>
      </c>
      <c r="D23" s="35"/>
      <c r="E23" s="35">
        <v>50000000</v>
      </c>
      <c r="F23" s="35">
        <v>50000000</v>
      </c>
    </row>
    <row r="24" spans="1:8" ht="16.5" x14ac:dyDescent="0.25">
      <c r="A24" s="15" t="s">
        <v>22</v>
      </c>
      <c r="B24" s="16" t="s">
        <v>23</v>
      </c>
      <c r="C24" s="36">
        <f>SUM(D24:E24)</f>
        <v>35700751</v>
      </c>
      <c r="D24" s="35">
        <f>SUM(D28)</f>
        <v>-96461934</v>
      </c>
      <c r="E24" s="35">
        <f>SUM(E28)</f>
        <v>132162685</v>
      </c>
      <c r="F24" s="35">
        <f>SUM(F28)</f>
        <v>131998935</v>
      </c>
    </row>
    <row r="25" spans="1:8" ht="33" hidden="1" x14ac:dyDescent="0.25">
      <c r="A25" s="15">
        <v>601000</v>
      </c>
      <c r="B25" s="18" t="s">
        <v>11</v>
      </c>
      <c r="C25" s="37"/>
      <c r="D25" s="35">
        <f>SUM(D27-D26)</f>
        <v>0</v>
      </c>
      <c r="E25" s="35">
        <f>SUM(E26:E27)</f>
        <v>0</v>
      </c>
      <c r="F25" s="35">
        <f>SUM(F26:F27)</f>
        <v>0</v>
      </c>
    </row>
    <row r="26" spans="1:8" ht="33" hidden="1" x14ac:dyDescent="0.25">
      <c r="A26" s="15">
        <v>601100</v>
      </c>
      <c r="B26" s="16" t="s">
        <v>12</v>
      </c>
      <c r="C26" s="37"/>
      <c r="D26" s="35">
        <v>0</v>
      </c>
      <c r="E26" s="35"/>
      <c r="F26" s="35"/>
    </row>
    <row r="27" spans="1:8" ht="33" hidden="1" x14ac:dyDescent="0.25">
      <c r="A27" s="19">
        <v>601200</v>
      </c>
      <c r="B27" s="20" t="s">
        <v>13</v>
      </c>
      <c r="C27" s="38"/>
      <c r="D27" s="39">
        <v>0</v>
      </c>
      <c r="E27" s="35">
        <f>E15</f>
        <v>0</v>
      </c>
      <c r="F27" s="35">
        <f>F15</f>
        <v>0</v>
      </c>
    </row>
    <row r="28" spans="1:8" ht="16.5" x14ac:dyDescent="0.25">
      <c r="A28" s="15">
        <v>602000</v>
      </c>
      <c r="B28" s="16" t="s">
        <v>24</v>
      </c>
      <c r="C28" s="36">
        <f>SUM(D28:E28)</f>
        <v>35700751</v>
      </c>
      <c r="D28" s="35">
        <f>SUM(D29-D30+D31)</f>
        <v>-96461934</v>
      </c>
      <c r="E28" s="35">
        <f>SUM(E29-E30+E31)</f>
        <v>132162685</v>
      </c>
      <c r="F28" s="35">
        <f>SUM(F29-F30+F31)</f>
        <v>131998935</v>
      </c>
    </row>
    <row r="29" spans="1:8" ht="16.5" x14ac:dyDescent="0.25">
      <c r="A29" s="15">
        <v>602100</v>
      </c>
      <c r="B29" s="16" t="s">
        <v>15</v>
      </c>
      <c r="C29" s="36">
        <f>SUM(D29:E29)</f>
        <v>36120371</v>
      </c>
      <c r="D29" s="35">
        <v>27386046</v>
      </c>
      <c r="E29" s="14">
        <v>8734325</v>
      </c>
      <c r="F29" s="14">
        <v>8262894</v>
      </c>
    </row>
    <row r="30" spans="1:8" ht="16.5" x14ac:dyDescent="0.25">
      <c r="A30" s="19">
        <v>602200</v>
      </c>
      <c r="B30" s="20" t="s">
        <v>16</v>
      </c>
      <c r="C30" s="36">
        <f>SUM(D30:E30)</f>
        <v>419620</v>
      </c>
      <c r="D30" s="35">
        <v>50095</v>
      </c>
      <c r="E30" s="35">
        <v>369525</v>
      </c>
      <c r="F30" s="35">
        <v>61844</v>
      </c>
    </row>
    <row r="31" spans="1:8" ht="33" x14ac:dyDescent="0.25">
      <c r="A31" s="15">
        <v>602400</v>
      </c>
      <c r="B31" s="23" t="s">
        <v>17</v>
      </c>
      <c r="C31" s="40">
        <f>SUM(D31:E31)</f>
        <v>0</v>
      </c>
      <c r="D31" s="14">
        <v>-123797885</v>
      </c>
      <c r="E31" s="14">
        <v>123797885</v>
      </c>
      <c r="F31" s="14">
        <v>123797885</v>
      </c>
    </row>
    <row r="32" spans="1:8" ht="18" customHeight="1" x14ac:dyDescent="0.25">
      <c r="A32" s="2"/>
      <c r="B32" s="24"/>
      <c r="C32" s="24"/>
      <c r="D32" s="25"/>
      <c r="E32" s="25"/>
      <c r="F32" s="25"/>
    </row>
    <row r="34" spans="1:12" ht="15.75" x14ac:dyDescent="0.25">
      <c r="A34" s="26"/>
      <c r="B34" s="5"/>
      <c r="C34" s="5"/>
      <c r="D34" s="5"/>
      <c r="E34" s="5"/>
      <c r="F34" s="27"/>
    </row>
    <row r="35" spans="1:12" ht="15.75" x14ac:dyDescent="0.25">
      <c r="A35" t="s">
        <v>25</v>
      </c>
      <c r="B35" s="28"/>
      <c r="C35" s="28"/>
      <c r="D35" s="28"/>
      <c r="E35" s="28"/>
      <c r="F35" t="s">
        <v>33</v>
      </c>
    </row>
    <row r="36" spans="1:12" ht="18.75" customHeight="1" x14ac:dyDescent="0.25">
      <c r="A36" s="2"/>
      <c r="B36" s="4"/>
      <c r="C36" s="4"/>
      <c r="D36" s="29"/>
      <c r="E36" s="29"/>
      <c r="F36" s="29"/>
      <c r="G36" s="29"/>
      <c r="H36" s="29"/>
      <c r="I36" s="30"/>
      <c r="J36" s="29"/>
      <c r="K36" s="30"/>
      <c r="L36" s="31"/>
    </row>
    <row r="37" spans="1:12" ht="19.5" customHeight="1" x14ac:dyDescent="0.25">
      <c r="A37" s="43" t="s">
        <v>26</v>
      </c>
      <c r="B37" s="44"/>
      <c r="C37" s="32"/>
      <c r="D37" s="5"/>
      <c r="E37" s="5"/>
      <c r="F37" t="s">
        <v>34</v>
      </c>
      <c r="I37" s="31"/>
      <c r="J37" s="31"/>
    </row>
  </sheetData>
  <sheetProtection selectLockedCells="1" selectUnlockedCells="1"/>
  <mergeCells count="9">
    <mergeCell ref="D3:F3"/>
    <mergeCell ref="D2:F2"/>
    <mergeCell ref="A37:B37"/>
    <mergeCell ref="A4:F4"/>
    <mergeCell ref="A7:A8"/>
    <mergeCell ref="B7:B8"/>
    <mergeCell ref="C7:C8"/>
    <mergeCell ref="D7:D8"/>
    <mergeCell ref="E7:F7"/>
  </mergeCells>
  <phoneticPr fontId="27" type="noConversion"/>
  <pageMargins left="0.70866141732283472" right="0.55118110236220474" top="1.5354330708661419" bottom="0.98425196850393704" header="0.51181102362204722" footer="0.51181102362204722"/>
  <pageSetup paperSize="9" scale="6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2 </vt:lpstr>
      <vt:lpstr>'додаток 2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2018-10-26T11:33:29Z</cp:lastPrinted>
  <dcterms:created xsi:type="dcterms:W3CDTF">2016-03-23T14:15:54Z</dcterms:created>
  <dcterms:modified xsi:type="dcterms:W3CDTF">2021-10-12T10:07:31Z</dcterms:modified>
</cp:coreProperties>
</file>